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рейтинг по открытости бюджетных данных\1 квартал 2022\"/>
    </mc:Choice>
  </mc:AlternateContent>
  <bookViews>
    <workbookView xWindow="0" yWindow="0" windowWidth="23040" windowHeight="8820"/>
  </bookViews>
  <sheets>
    <sheet name="Приложение" sheetId="3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" l="1"/>
  <c r="F31" i="3" s="1"/>
  <c r="D32" i="3"/>
  <c r="D31" i="3" s="1"/>
  <c r="C32" i="3"/>
  <c r="C31" i="3" s="1"/>
  <c r="E32" i="3" l="1"/>
  <c r="G31" i="3"/>
  <c r="G32" i="3"/>
  <c r="E31" i="3"/>
  <c r="D9" i="3" l="1"/>
  <c r="F24" i="3" l="1"/>
  <c r="F16" i="3"/>
  <c r="F11" i="3"/>
  <c r="F9" i="3"/>
  <c r="F7" i="3"/>
  <c r="F6" i="3" l="1"/>
  <c r="F5" i="3" s="1"/>
  <c r="F4" i="3" s="1"/>
  <c r="G8" i="3"/>
  <c r="G10" i="3"/>
  <c r="G12" i="3"/>
  <c r="G13" i="3"/>
  <c r="G15" i="3"/>
  <c r="G17" i="3"/>
  <c r="G18" i="3"/>
  <c r="G20" i="3"/>
  <c r="G21" i="3"/>
  <c r="G22" i="3"/>
  <c r="G23" i="3"/>
  <c r="G25" i="3"/>
  <c r="G26" i="3"/>
  <c r="G27" i="3"/>
  <c r="G28" i="3"/>
  <c r="G29" i="3"/>
  <c r="G30" i="3"/>
  <c r="G33" i="3"/>
  <c r="G34" i="3"/>
  <c r="G35" i="3"/>
  <c r="G39" i="3"/>
  <c r="G40" i="3"/>
  <c r="E8" i="3"/>
  <c r="E10" i="3"/>
  <c r="E12" i="3"/>
  <c r="E13" i="3"/>
  <c r="E15" i="3"/>
  <c r="E17" i="3"/>
  <c r="E18" i="3"/>
  <c r="E20" i="3"/>
  <c r="E21" i="3"/>
  <c r="E22" i="3"/>
  <c r="E23" i="3"/>
  <c r="E25" i="3"/>
  <c r="E26" i="3"/>
  <c r="E27" i="3"/>
  <c r="E28" i="3"/>
  <c r="E29" i="3"/>
  <c r="E30" i="3"/>
  <c r="E33" i="3"/>
  <c r="E34" i="3"/>
  <c r="E35" i="3"/>
  <c r="D24" i="3"/>
  <c r="G24" i="3" s="1"/>
  <c r="D16" i="3"/>
  <c r="G16" i="3" s="1"/>
  <c r="D11" i="3"/>
  <c r="G11" i="3" s="1"/>
  <c r="G9" i="3"/>
  <c r="D7" i="3"/>
  <c r="C24" i="3"/>
  <c r="C16" i="3"/>
  <c r="C11" i="3"/>
  <c r="C9" i="3"/>
  <c r="C7" i="3"/>
  <c r="C6" i="3" l="1"/>
  <c r="G7" i="3"/>
  <c r="D6" i="3"/>
  <c r="G6" i="3" s="1"/>
  <c r="E24" i="3"/>
  <c r="E16" i="3"/>
  <c r="E11" i="3"/>
  <c r="E9" i="3"/>
  <c r="E7" i="3"/>
  <c r="D5" i="3" l="1"/>
  <c r="G5" i="3" s="1"/>
  <c r="C5" i="3"/>
  <c r="E6" i="3"/>
  <c r="D4" i="3" l="1"/>
  <c r="G4" i="3" s="1"/>
  <c r="E5" i="3"/>
  <c r="C4" i="3"/>
  <c r="E4" i="3" l="1"/>
</calcChain>
</file>

<file path=xl/sharedStrings.xml><?xml version="1.0" encoding="utf-8"?>
<sst xmlns="http://schemas.openxmlformats.org/spreadsheetml/2006/main" count="79" uniqueCount="78">
  <si>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</si>
  <si>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</si>
  <si>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</si>
  <si>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</si>
  <si>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</si>
  <si>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</si>
  <si>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</si>
  <si>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</si>
  <si>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</si>
  <si>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</si>
  <si>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</si>
  <si>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</si>
  <si>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</si>
  <si>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</si>
  <si>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</si>
  <si>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</si>
  <si>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</si>
  <si>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</si>
  <si>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</si>
  <si>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</si>
  <si>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</si>
  <si>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</si>
  <si>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</si>
  <si>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</si>
  <si>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</si>
  <si>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</si>
  <si>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</si>
  <si>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</si>
  <si>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</si>
  <si>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</si>
  <si>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</si>
  <si>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</si>
  <si>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</si>
  <si>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</si>
  <si>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</si>
  <si>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</si>
  <si>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</si>
  <si>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</si>
  <si>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</si>
  <si>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</si>
  <si>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</si>
  <si>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</si>
  <si>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</si>
  <si>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</si>
  <si>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</si>
  <si>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</si>
  <si>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</si>
  <si>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</si>
  <si>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</si>
  <si>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</si>
  <si>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</si>
  <si>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</si>
  <si>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</si>
  <si>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</si>
  <si>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</si>
  <si>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</si>
  <si>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</si>
  <si>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</si>
  <si>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</si>
  <si>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</si>
  <si>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</si>
  <si>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</si>
  <si>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</si>
  <si>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</si>
  <si>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</si>
  <si>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</si>
  <si>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</si>
  <si>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</si>
  <si>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</si>
  <si>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</si>
  <si>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</si>
  <si>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t>2 08 00000 00 0000 150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</si>
  <si>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</si>
  <si>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2022 год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</si>
  <si>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01.04.2022</t>
    </r>
    <r>
      <rPr>
        <sz val="9"/>
        <color rgb="FF000000"/>
        <rFont val="Times New Roman"/>
        <family val="1"/>
        <charset val="204"/>
      </rPr>
      <t xml:space="preserve">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</si>
  <si>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01.04.2022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</si>
  <si>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 xml:space="preserve">01.04.2021 </t>
    </r>
    <r>
      <rPr>
        <sz val="9"/>
        <color rgb="FF000000"/>
        <rFont val="Times New Roman"/>
        <family val="1"/>
        <charset val="204"/>
      </rPr>
      <t>тыс. руб.</t>
    </r>
  </si>
  <si>
    <r>
      <t xml:space="preserve">Cведения об исполнении бюджета городского округа Серебряные Пруды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01.04.2022</t>
    </r>
    <r>
      <rPr>
        <b/>
        <sz val="1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</si>
</sst>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0" fontId="5" fillId="0" borderId="1" xfId="0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Normal="100" workbookViewId="0">
      <selection activeCell="H1" sqref="H1"/>
    </sheetView>
  </sheetViews>
  <sheetFormatPr defaultRowHeight="14.4" x14ac:dyDescent="0.3"/>
  <cols>
    <col min="1" max="1" width="20.5546875" customWidth="1"/>
    <col min="2" max="2" width="54.33203125" customWidth="1"/>
    <col min="3" max="3" width="16.5546875" style="25" customWidth="1"/>
    <col min="4" max="4" width="15.44140625" style="25" customWidth="1"/>
    <col min="5" max="7" width="15.44140625" customWidth="1"/>
  </cols>
  <sheetData>
    <row r="1" spans="1:7" ht="28.2" customHeight="1" x14ac:dyDescent="0.3">
      <c r="A1" s="28" t="s">
        <v>77</v>
      </c>
      <c r="B1" s="28"/>
      <c r="C1" s="28"/>
      <c r="D1" s="28"/>
      <c r="E1" s="28"/>
      <c r="F1" s="28"/>
      <c r="G1" s="28"/>
    </row>
    <row r="3" spans="1:7" ht="60" x14ac:dyDescent="0.3">
      <c r="A3" s="1" t="s">
        <v>0</v>
      </c>
      <c r="B3" s="1" t="s">
        <v>1</v>
      </c>
      <c r="C3" s="18" t="s">
        <v>73</v>
      </c>
      <c r="D3" s="18" t="s">
        <v>74</v>
      </c>
      <c r="E3" s="1" t="s">
        <v>75</v>
      </c>
      <c r="F3" s="1" t="s">
        <v>76</v>
      </c>
      <c r="G3" s="1" t="s">
        <v>2</v>
      </c>
    </row>
    <row r="4" spans="1:7" x14ac:dyDescent="0.3">
      <c r="A4" s="1"/>
      <c r="B4" s="2" t="s">
        <v>3</v>
      </c>
      <c r="C4" s="19">
        <f>C5+C31</f>
        <v>2588313.1799999997</v>
      </c>
      <c r="D4" s="19">
        <f>D5+D31</f>
        <v>532078.84</v>
      </c>
      <c r="E4" s="27">
        <f>D4/C4%</f>
        <v>20.556972939418408</v>
      </c>
      <c r="F4" s="19">
        <f>F5+F31</f>
        <v>335346.34999999998</v>
      </c>
      <c r="G4" s="13">
        <f>D4/F4%</f>
        <v>158.66546333365488</v>
      </c>
    </row>
    <row r="5" spans="1:7" x14ac:dyDescent="0.3">
      <c r="A5" s="4" t="s">
        <v>4</v>
      </c>
      <c r="B5" s="2" t="s">
        <v>5</v>
      </c>
      <c r="C5" s="19">
        <f>C6+C24</f>
        <v>617201.09</v>
      </c>
      <c r="D5" s="19">
        <f>D6+D24</f>
        <v>137426.54</v>
      </c>
      <c r="E5" s="27">
        <f t="shared" ref="E5:E35" si="0">D5/C5%</f>
        <v>22.266088350556871</v>
      </c>
      <c r="F5" s="19">
        <f>F6+F24</f>
        <v>116906.12999999999</v>
      </c>
      <c r="G5" s="13">
        <f t="shared" ref="G5:G40" si="1">D5/F5%</f>
        <v>117.55289478832293</v>
      </c>
    </row>
    <row r="6" spans="1:7" x14ac:dyDescent="0.3">
      <c r="A6" s="4"/>
      <c r="B6" s="15" t="s">
        <v>6</v>
      </c>
      <c r="C6" s="16">
        <f>C7+C9+C11+C16+C19+C23</f>
        <v>581670.19999999995</v>
      </c>
      <c r="D6" s="16">
        <f>D7+D9+D11+D16+D19+D23</f>
        <v>127924.00000000001</v>
      </c>
      <c r="E6" s="17">
        <f t="shared" si="0"/>
        <v>21.992531162847957</v>
      </c>
      <c r="F6" s="16">
        <f>F7+F9+F11+F16+F19+F23</f>
        <v>106204.48999999999</v>
      </c>
      <c r="G6" s="17">
        <f t="shared" si="1"/>
        <v>120.4506513801818</v>
      </c>
    </row>
    <row r="7" spans="1:7" x14ac:dyDescent="0.3">
      <c r="A7" s="4" t="s">
        <v>7</v>
      </c>
      <c r="B7" s="2" t="s">
        <v>8</v>
      </c>
      <c r="C7" s="19">
        <f>C8</f>
        <v>451959</v>
      </c>
      <c r="D7" s="19">
        <f>D8</f>
        <v>78954.81</v>
      </c>
      <c r="E7" s="13">
        <f t="shared" si="0"/>
        <v>17.469462938009862</v>
      </c>
      <c r="F7" s="3">
        <f>F8</f>
        <v>79223.490000000005</v>
      </c>
      <c r="G7" s="13">
        <f t="shared" si="1"/>
        <v>99.660858162143569</v>
      </c>
    </row>
    <row r="8" spans="1:7" x14ac:dyDescent="0.3">
      <c r="A8" s="1" t="s">
        <v>9</v>
      </c>
      <c r="B8" s="5" t="s">
        <v>10</v>
      </c>
      <c r="C8" s="20">
        <v>451959</v>
      </c>
      <c r="D8" s="22">
        <v>78954.81</v>
      </c>
      <c r="E8" s="14">
        <f t="shared" si="0"/>
        <v>17.469462938009862</v>
      </c>
      <c r="F8" s="7">
        <v>79223.490000000005</v>
      </c>
      <c r="G8" s="14">
        <f t="shared" si="1"/>
        <v>99.660858162143569</v>
      </c>
    </row>
    <row r="9" spans="1:7" ht="22.8" x14ac:dyDescent="0.3">
      <c r="A9" s="4" t="s">
        <v>11</v>
      </c>
      <c r="B9" s="2" t="s">
        <v>12</v>
      </c>
      <c r="C9" s="19">
        <f>C10</f>
        <v>35692</v>
      </c>
      <c r="D9" s="19">
        <f>D10</f>
        <v>9205.2199999999993</v>
      </c>
      <c r="E9" s="13">
        <f t="shared" si="0"/>
        <v>25.790709402667261</v>
      </c>
      <c r="F9" s="3">
        <f>F10</f>
        <v>8343</v>
      </c>
      <c r="G9" s="13">
        <f t="shared" si="1"/>
        <v>110.33465180390745</v>
      </c>
    </row>
    <row r="10" spans="1:7" ht="24" x14ac:dyDescent="0.3">
      <c r="A10" s="1" t="s">
        <v>13</v>
      </c>
      <c r="B10" s="5" t="s">
        <v>14</v>
      </c>
      <c r="C10" s="20">
        <v>35692</v>
      </c>
      <c r="D10" s="20">
        <v>9205.2199999999993</v>
      </c>
      <c r="E10" s="14">
        <f t="shared" si="0"/>
        <v>25.790709402667261</v>
      </c>
      <c r="F10" s="6">
        <v>8343</v>
      </c>
      <c r="G10" s="14">
        <f t="shared" si="1"/>
        <v>110.33465180390745</v>
      </c>
    </row>
    <row r="11" spans="1:7" x14ac:dyDescent="0.3">
      <c r="A11" s="4" t="s">
        <v>15</v>
      </c>
      <c r="B11" s="2" t="s">
        <v>16</v>
      </c>
      <c r="C11" s="19">
        <f>SUM(C12:C15)</f>
        <v>26361.200000000001</v>
      </c>
      <c r="D11" s="19">
        <f>SUM(D12:D15)</f>
        <v>5316.32</v>
      </c>
      <c r="E11" s="13">
        <f t="shared" si="0"/>
        <v>20.167215453014276</v>
      </c>
      <c r="F11" s="3">
        <f>SUM(F12:F15)</f>
        <v>6962.8099999999995</v>
      </c>
      <c r="G11" s="13">
        <f t="shared" si="1"/>
        <v>76.353081586313579</v>
      </c>
    </row>
    <row r="12" spans="1:7" ht="24" x14ac:dyDescent="0.3">
      <c r="A12" s="1" t="s">
        <v>17</v>
      </c>
      <c r="B12" s="5" t="s">
        <v>18</v>
      </c>
      <c r="C12" s="20">
        <v>19151.2</v>
      </c>
      <c r="D12" s="22">
        <v>3076.06</v>
      </c>
      <c r="E12" s="14">
        <f t="shared" si="0"/>
        <v>16.061970007101383</v>
      </c>
      <c r="F12" s="7">
        <v>2653.96</v>
      </c>
      <c r="G12" s="14">
        <f t="shared" si="1"/>
        <v>115.90453510979819</v>
      </c>
    </row>
    <row r="13" spans="1:7" ht="20.25" customHeight="1" x14ac:dyDescent="0.3">
      <c r="A13" s="1" t="s">
        <v>62</v>
      </c>
      <c r="B13" s="5" t="s">
        <v>61</v>
      </c>
      <c r="C13" s="20"/>
      <c r="D13" s="22">
        <v>1.9</v>
      </c>
      <c r="E13" s="14" t="e">
        <f t="shared" si="0"/>
        <v>#DIV/0!</v>
      </c>
      <c r="F13" s="7">
        <v>1896.71</v>
      </c>
      <c r="G13" s="14">
        <f t="shared" si="1"/>
        <v>0.10017345825139319</v>
      </c>
    </row>
    <row r="14" spans="1:7" ht="25.5" customHeight="1" x14ac:dyDescent="0.3">
      <c r="A14" s="1" t="s">
        <v>64</v>
      </c>
      <c r="B14" s="5" t="s">
        <v>63</v>
      </c>
      <c r="C14" s="20"/>
      <c r="D14" s="22"/>
      <c r="E14" s="14"/>
      <c r="F14" s="7"/>
      <c r="G14" s="14"/>
    </row>
    <row r="15" spans="1:7" ht="31.5" customHeight="1" x14ac:dyDescent="0.3">
      <c r="A15" s="1" t="s">
        <v>66</v>
      </c>
      <c r="B15" s="5" t="s">
        <v>65</v>
      </c>
      <c r="C15" s="20">
        <v>7210</v>
      </c>
      <c r="D15" s="22">
        <v>2238.36</v>
      </c>
      <c r="E15" s="14">
        <f t="shared" si="0"/>
        <v>31.045214979195567</v>
      </c>
      <c r="F15" s="7">
        <v>2412.14</v>
      </c>
      <c r="G15" s="14">
        <f t="shared" si="1"/>
        <v>92.795608878423323</v>
      </c>
    </row>
    <row r="16" spans="1:7" x14ac:dyDescent="0.3">
      <c r="A16" s="4" t="s">
        <v>19</v>
      </c>
      <c r="B16" s="2" t="s">
        <v>20</v>
      </c>
      <c r="C16" s="19">
        <f>C17+C18</f>
        <v>63338</v>
      </c>
      <c r="D16" s="19">
        <f>D17+D18</f>
        <v>33414.44</v>
      </c>
      <c r="E16" s="13">
        <f t="shared" si="0"/>
        <v>52.755754839117124</v>
      </c>
      <c r="F16" s="3">
        <f>F17+F18</f>
        <v>10732.29</v>
      </c>
      <c r="G16" s="13">
        <f t="shared" si="1"/>
        <v>311.34492265863111</v>
      </c>
    </row>
    <row r="17" spans="1:7" x14ac:dyDescent="0.3">
      <c r="A17" s="1" t="s">
        <v>58</v>
      </c>
      <c r="B17" s="5" t="s">
        <v>57</v>
      </c>
      <c r="C17" s="20">
        <v>13882</v>
      </c>
      <c r="D17" s="22">
        <v>518.96</v>
      </c>
      <c r="E17" s="14">
        <f t="shared" si="0"/>
        <v>3.7383662296499067</v>
      </c>
      <c r="F17" s="7">
        <v>185</v>
      </c>
      <c r="G17" s="14">
        <f t="shared" si="1"/>
        <v>280.51891891891893</v>
      </c>
    </row>
    <row r="18" spans="1:7" x14ac:dyDescent="0.3">
      <c r="A18" s="1" t="s">
        <v>60</v>
      </c>
      <c r="B18" s="5" t="s">
        <v>59</v>
      </c>
      <c r="C18" s="20">
        <v>49456</v>
      </c>
      <c r="D18" s="20">
        <v>32895.480000000003</v>
      </c>
      <c r="E18" s="14">
        <f t="shared" si="0"/>
        <v>66.514639275315432</v>
      </c>
      <c r="F18" s="6">
        <v>10547.29</v>
      </c>
      <c r="G18" s="14">
        <f t="shared" si="1"/>
        <v>311.8856123231655</v>
      </c>
    </row>
    <row r="19" spans="1:7" ht="22.8" hidden="1" x14ac:dyDescent="0.3">
      <c r="A19" s="4" t="s">
        <v>21</v>
      </c>
      <c r="B19" s="2" t="s">
        <v>22</v>
      </c>
      <c r="C19" s="19">
        <v>0</v>
      </c>
      <c r="D19" s="19">
        <v>0</v>
      </c>
      <c r="E19" s="13">
        <v>0</v>
      </c>
      <c r="F19" s="3">
        <v>0</v>
      </c>
      <c r="G19" s="13">
        <v>0</v>
      </c>
    </row>
    <row r="20" spans="1:7" hidden="1" x14ac:dyDescent="0.3">
      <c r="A20" s="1" t="s">
        <v>23</v>
      </c>
      <c r="B20" s="5" t="s">
        <v>24</v>
      </c>
      <c r="C20" s="20">
        <v>0</v>
      </c>
      <c r="D20" s="22">
        <v>0</v>
      </c>
      <c r="E20" s="13" t="e">
        <f t="shared" si="0"/>
        <v>#DIV/0!</v>
      </c>
      <c r="F20" s="7">
        <v>0</v>
      </c>
      <c r="G20" s="13" t="e">
        <f t="shared" si="1"/>
        <v>#DIV/0!</v>
      </c>
    </row>
    <row r="21" spans="1:7" ht="24" hidden="1" x14ac:dyDescent="0.3">
      <c r="A21" s="1" t="s">
        <v>25</v>
      </c>
      <c r="B21" s="5" t="s">
        <v>26</v>
      </c>
      <c r="C21" s="20">
        <v>0</v>
      </c>
      <c r="D21" s="22">
        <v>0</v>
      </c>
      <c r="E21" s="13" t="e">
        <f t="shared" si="0"/>
        <v>#DIV/0!</v>
      </c>
      <c r="F21" s="7">
        <v>0</v>
      </c>
      <c r="G21" s="13" t="e">
        <f t="shared" si="1"/>
        <v>#DIV/0!</v>
      </c>
    </row>
    <row r="22" spans="1:7" ht="24" hidden="1" x14ac:dyDescent="0.3">
      <c r="A22" s="1" t="s">
        <v>27</v>
      </c>
      <c r="B22" s="5" t="s">
        <v>28</v>
      </c>
      <c r="C22" s="16">
        <v>0</v>
      </c>
      <c r="D22" s="26">
        <v>0</v>
      </c>
      <c r="E22" s="13" t="e">
        <f t="shared" si="0"/>
        <v>#DIV/0!</v>
      </c>
      <c r="F22" s="8">
        <v>0</v>
      </c>
      <c r="G22" s="13" t="e">
        <f t="shared" si="1"/>
        <v>#DIV/0!</v>
      </c>
    </row>
    <row r="23" spans="1:7" x14ac:dyDescent="0.3">
      <c r="A23" s="4" t="s">
        <v>29</v>
      </c>
      <c r="B23" s="2" t="s">
        <v>30</v>
      </c>
      <c r="C23" s="19">
        <v>4320</v>
      </c>
      <c r="D23" s="21">
        <v>1033.21</v>
      </c>
      <c r="E23" s="13">
        <f t="shared" si="0"/>
        <v>23.916898148148146</v>
      </c>
      <c r="F23" s="9">
        <v>942.9</v>
      </c>
      <c r="G23" s="13">
        <f t="shared" si="1"/>
        <v>109.5778979743345</v>
      </c>
    </row>
    <row r="24" spans="1:7" x14ac:dyDescent="0.3">
      <c r="A24" s="1"/>
      <c r="B24" s="15" t="s">
        <v>31</v>
      </c>
      <c r="C24" s="16">
        <f>SUM(C25:C30)</f>
        <v>35530.890000000007</v>
      </c>
      <c r="D24" s="16">
        <f>SUM(D25:D30)</f>
        <v>9502.5400000000009</v>
      </c>
      <c r="E24" s="17">
        <f t="shared" si="0"/>
        <v>26.744446874255047</v>
      </c>
      <c r="F24" s="16">
        <f>SUM(F25:F30)</f>
        <v>10701.64</v>
      </c>
      <c r="G24" s="17">
        <f t="shared" si="1"/>
        <v>88.7951753189231</v>
      </c>
    </row>
    <row r="25" spans="1:7" ht="34.200000000000003" x14ac:dyDescent="0.3">
      <c r="A25" s="4" t="s">
        <v>32</v>
      </c>
      <c r="B25" s="2" t="s">
        <v>33</v>
      </c>
      <c r="C25" s="19">
        <v>24346.49</v>
      </c>
      <c r="D25" s="21">
        <v>5444.3</v>
      </c>
      <c r="E25" s="13">
        <f t="shared" si="0"/>
        <v>22.361744957897418</v>
      </c>
      <c r="F25" s="9">
        <v>5601.45</v>
      </c>
      <c r="G25" s="13">
        <f t="shared" si="1"/>
        <v>97.194476430210045</v>
      </c>
    </row>
    <row r="26" spans="1:7" x14ac:dyDescent="0.3">
      <c r="A26" s="4" t="s">
        <v>34</v>
      </c>
      <c r="B26" s="2" t="s">
        <v>35</v>
      </c>
      <c r="C26" s="19">
        <v>370</v>
      </c>
      <c r="D26" s="21">
        <v>360.51</v>
      </c>
      <c r="E26" s="13">
        <f t="shared" si="0"/>
        <v>97.435135135135127</v>
      </c>
      <c r="F26" s="9">
        <v>335.5</v>
      </c>
      <c r="G26" s="13">
        <f t="shared" si="1"/>
        <v>107.45454545454545</v>
      </c>
    </row>
    <row r="27" spans="1:7" ht="22.8" x14ac:dyDescent="0.3">
      <c r="A27" s="4" t="s">
        <v>36</v>
      </c>
      <c r="B27" s="2" t="s">
        <v>37</v>
      </c>
      <c r="C27" s="19">
        <v>2420</v>
      </c>
      <c r="D27" s="21">
        <v>657.4</v>
      </c>
      <c r="E27" s="13">
        <f t="shared" si="0"/>
        <v>27.165289256198346</v>
      </c>
      <c r="F27" s="9">
        <v>651.36</v>
      </c>
      <c r="G27" s="13">
        <f t="shared" si="1"/>
        <v>100.92729059199213</v>
      </c>
    </row>
    <row r="28" spans="1:7" ht="22.8" x14ac:dyDescent="0.3">
      <c r="A28" s="4" t="s">
        <v>38</v>
      </c>
      <c r="B28" s="2" t="s">
        <v>39</v>
      </c>
      <c r="C28" s="19">
        <v>6280</v>
      </c>
      <c r="D28" s="21">
        <v>2748.56</v>
      </c>
      <c r="E28" s="13">
        <f t="shared" si="0"/>
        <v>43.766878980891718</v>
      </c>
      <c r="F28" s="9">
        <v>2114.42</v>
      </c>
      <c r="G28" s="13">
        <f t="shared" si="1"/>
        <v>129.99120326141446</v>
      </c>
    </row>
    <row r="29" spans="1:7" x14ac:dyDescent="0.3">
      <c r="A29" s="4" t="s">
        <v>40</v>
      </c>
      <c r="B29" s="2" t="s">
        <v>41</v>
      </c>
      <c r="C29" s="19">
        <v>2099.4</v>
      </c>
      <c r="D29" s="21">
        <v>291.77</v>
      </c>
      <c r="E29" s="13">
        <f t="shared" si="0"/>
        <v>13.897780318186149</v>
      </c>
      <c r="F29" s="9">
        <v>1998.91</v>
      </c>
      <c r="G29" s="13">
        <f t="shared" si="1"/>
        <v>14.596455068012066</v>
      </c>
    </row>
    <row r="30" spans="1:7" x14ac:dyDescent="0.3">
      <c r="A30" s="4" t="s">
        <v>42</v>
      </c>
      <c r="B30" s="10" t="s">
        <v>43</v>
      </c>
      <c r="C30" s="21">
        <v>15</v>
      </c>
      <c r="D30" s="21"/>
      <c r="E30" s="13">
        <f t="shared" si="0"/>
        <v>0</v>
      </c>
      <c r="F30" s="9"/>
      <c r="G30" s="13" t="e">
        <f t="shared" si="1"/>
        <v>#DIV/0!</v>
      </c>
    </row>
    <row r="31" spans="1:7" x14ac:dyDescent="0.3">
      <c r="A31" s="4" t="s">
        <v>44</v>
      </c>
      <c r="B31" s="2" t="s">
        <v>45</v>
      </c>
      <c r="C31" s="21">
        <f>C32+C39+C40+C38</f>
        <v>1971112.0899999999</v>
      </c>
      <c r="D31" s="21">
        <f>D32+D39+D40+D38</f>
        <v>394652.3</v>
      </c>
      <c r="E31" s="13">
        <f t="shared" si="0"/>
        <v>20.02180910980055</v>
      </c>
      <c r="F31" s="9">
        <f>F32+F39+F40+F38</f>
        <v>218440.22</v>
      </c>
      <c r="G31" s="13">
        <f t="shared" si="1"/>
        <v>180.66833113425724</v>
      </c>
    </row>
    <row r="32" spans="1:7" ht="22.8" x14ac:dyDescent="0.3">
      <c r="A32" s="4" t="s">
        <v>46</v>
      </c>
      <c r="B32" s="2" t="s">
        <v>47</v>
      </c>
      <c r="C32" s="21">
        <f>C34+C35+C36+C33+C37</f>
        <v>1971112.0899999999</v>
      </c>
      <c r="D32" s="21">
        <f>D34+D35+D36+D33+D37</f>
        <v>398789.70999999996</v>
      </c>
      <c r="E32" s="13">
        <f t="shared" si="0"/>
        <v>20.231711429460109</v>
      </c>
      <c r="F32" s="21">
        <f>F34+F35+F36+F33+F37</f>
        <v>219630.14</v>
      </c>
      <c r="G32" s="13">
        <f t="shared" si="1"/>
        <v>181.5733077436457</v>
      </c>
    </row>
    <row r="33" spans="1:7" x14ac:dyDescent="0.3">
      <c r="A33" s="1" t="s">
        <v>67</v>
      </c>
      <c r="B33" s="5" t="s">
        <v>48</v>
      </c>
      <c r="C33" s="22">
        <v>991878</v>
      </c>
      <c r="D33" s="22">
        <v>247969.5</v>
      </c>
      <c r="E33" s="14">
        <f t="shared" si="0"/>
        <v>25</v>
      </c>
      <c r="F33" s="7">
        <v>96618.75</v>
      </c>
      <c r="G33" s="14">
        <f t="shared" si="1"/>
        <v>256.64738986997867</v>
      </c>
    </row>
    <row r="34" spans="1:7" ht="24" x14ac:dyDescent="0.3">
      <c r="A34" s="1" t="s">
        <v>68</v>
      </c>
      <c r="B34" s="5" t="s">
        <v>49</v>
      </c>
      <c r="C34" s="22">
        <v>567646.49</v>
      </c>
      <c r="D34" s="22">
        <v>41321.599999999999</v>
      </c>
      <c r="E34" s="14">
        <f t="shared" si="0"/>
        <v>7.2794601442880404</v>
      </c>
      <c r="F34" s="7">
        <v>23049.79</v>
      </c>
      <c r="G34" s="14">
        <f t="shared" si="1"/>
        <v>179.27104758871988</v>
      </c>
    </row>
    <row r="35" spans="1:7" x14ac:dyDescent="0.3">
      <c r="A35" s="1" t="s">
        <v>69</v>
      </c>
      <c r="B35" s="5" t="s">
        <v>50</v>
      </c>
      <c r="C35" s="22">
        <v>389744.6</v>
      </c>
      <c r="D35" s="22">
        <v>108659.61</v>
      </c>
      <c r="E35" s="14">
        <f t="shared" si="0"/>
        <v>27.879696088156194</v>
      </c>
      <c r="F35" s="7">
        <v>99961.600000000006</v>
      </c>
      <c r="G35" s="14">
        <f t="shared" si="1"/>
        <v>108.70135131890645</v>
      </c>
    </row>
    <row r="36" spans="1:7" hidden="1" x14ac:dyDescent="0.3">
      <c r="A36" s="1" t="s">
        <v>51</v>
      </c>
      <c r="B36" s="5" t="s">
        <v>52</v>
      </c>
      <c r="C36" s="22"/>
      <c r="D36" s="22">
        <v>0</v>
      </c>
      <c r="E36" s="14">
        <v>0</v>
      </c>
      <c r="F36" s="7">
        <v>0</v>
      </c>
      <c r="G36" s="14">
        <v>0</v>
      </c>
    </row>
    <row r="37" spans="1:7" x14ac:dyDescent="0.3">
      <c r="A37" s="1" t="s">
        <v>70</v>
      </c>
      <c r="B37" s="5" t="s">
        <v>52</v>
      </c>
      <c r="C37" s="22">
        <v>21843</v>
      </c>
      <c r="D37" s="22">
        <v>839</v>
      </c>
      <c r="E37" s="14"/>
      <c r="F37" s="7"/>
      <c r="G37" s="14"/>
    </row>
    <row r="38" spans="1:7" ht="79.8" x14ac:dyDescent="0.3">
      <c r="A38" s="4" t="s">
        <v>71</v>
      </c>
      <c r="B38" s="2" t="s">
        <v>72</v>
      </c>
      <c r="C38" s="21"/>
      <c r="D38" s="21"/>
      <c r="E38" s="13"/>
      <c r="F38" s="9"/>
      <c r="G38" s="13"/>
    </row>
    <row r="39" spans="1:7" ht="68.400000000000006" x14ac:dyDescent="0.3">
      <c r="A39" s="4" t="s">
        <v>53</v>
      </c>
      <c r="B39" s="2" t="s">
        <v>54</v>
      </c>
      <c r="C39" s="23">
        <v>0</v>
      </c>
      <c r="D39" s="21"/>
      <c r="E39" s="13"/>
      <c r="F39" s="9">
        <v>2939.02</v>
      </c>
      <c r="G39" s="13">
        <f t="shared" si="1"/>
        <v>0</v>
      </c>
    </row>
    <row r="40" spans="1:7" ht="34.200000000000003" x14ac:dyDescent="0.3">
      <c r="A40" s="4" t="s">
        <v>55</v>
      </c>
      <c r="B40" s="2" t="s">
        <v>56</v>
      </c>
      <c r="C40" s="23">
        <v>0</v>
      </c>
      <c r="D40" s="21">
        <v>-4137.41</v>
      </c>
      <c r="E40" s="13"/>
      <c r="F40" s="9">
        <v>-4128.9399999999996</v>
      </c>
      <c r="G40" s="13">
        <f t="shared" si="1"/>
        <v>100.20513739603871</v>
      </c>
    </row>
    <row r="42" spans="1:7" x14ac:dyDescent="0.3">
      <c r="A42" s="11"/>
      <c r="C42" s="24"/>
      <c r="D42" s="24"/>
      <c r="E42" s="12"/>
      <c r="F42" s="12"/>
      <c r="G42" s="12"/>
    </row>
    <row r="43" spans="1:7" x14ac:dyDescent="0.3">
      <c r="C43" s="24"/>
      <c r="D43" s="24"/>
      <c r="E43" s="12"/>
      <c r="F43" s="12"/>
      <c r="G43" s="12"/>
    </row>
    <row r="44" spans="1:7" x14ac:dyDescent="0.3">
      <c r="C44" s="24"/>
      <c r="D44" s="24"/>
      <c r="E44" s="12"/>
      <c r="F44" s="12"/>
      <c r="G44" s="12"/>
    </row>
    <row r="45" spans="1:7" x14ac:dyDescent="0.3">
      <c r="C45" s="24"/>
      <c r="D45" s="24"/>
      <c r="E45" s="12"/>
      <c r="F45" s="12"/>
      <c r="G45" s="12"/>
    </row>
  </sheetData>
  <mergeCells count="1">
    <mergeCell ref="A1:G1"/>
  </mergeCells>
  <pageMargins left="0.39370078740157483" right="0.35433070866141736" top="0.74803149606299213" bottom="0.7480314960629921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OKSANA</cp:lastModifiedBy>
  <cp:lastPrinted>2022-07-13T12:43:34Z</cp:lastPrinted>
  <dcterms:created xsi:type="dcterms:W3CDTF">2017-12-11T14:03:53Z</dcterms:created>
  <dcterms:modified xsi:type="dcterms:W3CDTF">2022-07-13T12:47:36Z</dcterms:modified>
</cp:coreProperties>
</file>